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imeline" sheetId="1" state="visible" r:id="rId1"/>
    <sheet name="Price Data" sheetId="2" state="visible" r:id="rId2"/>
    <sheet name="Leverage Data" sheetId="3" state="visible" r:id="rId3"/>
    <sheet name="Bull vs Bear"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b val="1"/>
      <color rgb="001F4E78"/>
      <sz val="14"/>
    </font>
    <font>
      <name val="Arial"/>
      <b val="1"/>
      <color rgb="00FFFFFF"/>
      <sz val="10"/>
    </font>
    <font>
      <name val="Arial"/>
      <color rgb="001F4E78"/>
      <sz val="10"/>
    </font>
    <font>
      <name val="Arial"/>
      <color rgb="00000000"/>
      <sz val="10"/>
    </font>
    <font>
      <name val="Arial"/>
      <b val="1"/>
      <color rgb="00000000"/>
      <sz val="10"/>
    </font>
    <font>
      <name val="Arial"/>
      <i val="1"/>
      <color rgb="00595959"/>
      <sz val="9"/>
    </font>
    <font>
      <name val="Arial"/>
      <color rgb="00404040"/>
      <sz val="9"/>
    </font>
    <font>
      <name val="Arial"/>
      <color rgb="001B5E20"/>
      <sz val="10"/>
    </font>
    <font>
      <name val="Arial"/>
      <color rgb="00B71C1C"/>
      <sz val="10"/>
    </font>
  </fonts>
  <fills count="4">
    <fill>
      <patternFill/>
    </fill>
    <fill>
      <patternFill patternType="gray125"/>
    </fill>
    <fill>
      <patternFill patternType="solid">
        <fgColor rgb="001F4E78"/>
      </patternFill>
    </fill>
    <fill>
      <patternFill patternType="solid">
        <fgColor rgb="00FFF2C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3" fillId="0" borderId="1" pivotButton="0" quotePrefix="0" xfId="0"/>
    <xf numFmtId="0" fontId="4" fillId="0" borderId="1" pivotButton="0" quotePrefix="0" xfId="0"/>
    <xf numFmtId="0" fontId="0" fillId="0" borderId="1" pivotButton="0" quotePrefix="0" xfId="0"/>
    <xf numFmtId="164" fontId="4" fillId="0" borderId="1" pivotButton="0" quotePrefix="0" xfId="0"/>
    <xf numFmtId="0" fontId="5" fillId="0" borderId="0" pivotButton="0" quotePrefix="0" xfId="0"/>
    <xf numFmtId="0" fontId="4" fillId="0" borderId="0" applyAlignment="1" pivotButton="0" quotePrefix="0" xfId="0">
      <alignment vertical="top" wrapText="1"/>
    </xf>
    <xf numFmtId="164" fontId="4" fillId="3" borderId="0" pivotButton="0" quotePrefix="0" xfId="0"/>
    <xf numFmtId="164" fontId="4" fillId="0" borderId="0" pivotButton="0" quotePrefix="0" xfId="0"/>
    <xf numFmtId="0" fontId="6" fillId="0" borderId="0" pivotButton="0" quotePrefix="0" xfId="0"/>
    <xf numFmtId="0" fontId="7" fillId="0" borderId="0" pivotButton="0" quotePrefix="0" xfId="0"/>
    <xf numFmtId="0" fontId="3" fillId="3" borderId="1" applyAlignment="1" pivotButton="0" quotePrefix="0" xfId="0">
      <alignment vertical="top" wrapText="1"/>
    </xf>
    <xf numFmtId="0" fontId="6" fillId="0" borderId="1" applyAlignment="1" pivotButton="0" quotePrefix="0" xfId="0">
      <alignment vertical="top" wrapText="1"/>
    </xf>
    <xf numFmtId="0" fontId="5"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2"/>
  <chart>
    <title>
      <tx>
        <rich>
          <a:bodyPr/>
          <a:p>
            <a:pPr>
              <a:defRPr/>
            </a:pPr>
            <a:r>
              <a:t>SKHY (SK Hynix ADR) vs. MU (Micron), indexed to 100 on 2026-07-10 (SKHY's first trading day)</a:t>
            </a:r>
          </a:p>
        </rich>
      </tx>
    </title>
    <plotArea>
      <lineChart>
        <grouping val="standard"/>
        <ser>
          <idx val="0"/>
          <order val="0"/>
          <tx>
            <strRef>
              <f>'Price Data'!C3</f>
            </strRef>
          </tx>
          <spPr>
            <a:ln w="22000">
              <a:solidFill>
                <a:srgbClr val="BC5B33"/>
              </a:solidFill>
              <a:prstDash val="solid"/>
            </a:ln>
          </spPr>
          <marker>
            <symbol val="circle"/>
            <size val="5"/>
            <spPr>
              <a:ln>
                <a:prstDash val="solid"/>
              </a:ln>
            </spPr>
          </marker>
          <cat>
            <strRef>
              <f>'Price Data'!$A$4:$A$23</f>
            </strRef>
          </cat>
          <val>
            <numRef>
              <f>'Price Data'!$C$4:$C$23</f>
            </numRef>
          </val>
          <smooth val="0"/>
        </ser>
        <ser>
          <idx val="1"/>
          <order val="1"/>
          <tx>
            <strRef>
              <f>'Price Data'!F3</f>
            </strRef>
          </tx>
          <spPr>
            <a:ln w="22000">
              <a:solidFill>
                <a:srgbClr val="2F6F9F"/>
              </a:solidFill>
              <a:prstDash val="solid"/>
            </a:ln>
          </spPr>
          <marker>
            <symbol val="circle"/>
            <size val="5"/>
            <spPr>
              <a:ln>
                <a:prstDash val="solid"/>
              </a:ln>
            </spPr>
          </marker>
          <cat>
            <strRef>
              <f>'Price Data'!$A$4:$A$23</f>
            </strRef>
          </cat>
          <val>
            <numRef>
              <f>'Price Data'!$F$4:$F$23</f>
            </numRef>
          </val>
          <smooth val="0"/>
        </ser>
        <axId val="10"/>
        <axId val="100"/>
      </lineChart>
      <catAx>
        <axId val="10"/>
        <scaling>
          <orientation val="minMax"/>
        </scaling>
        <delete val="0"/>
        <axPos val="b"/>
        <title>
          <tx>
            <rich>
              <a:bodyPr/>
              <a:p>
                <a:pPr>
                  <a:defRPr/>
                </a:pPr>
                <a:r>
                  <a:t>Date</a:t>
                </a:r>
              </a:p>
            </rich>
          </tx>
        </title>
        <majorTickMark val="out"/>
        <minorTickMark val="none"/>
        <tickLblPos val="low"/>
        <crossAx val="100"/>
        <lblOffset val="100"/>
        <tickLblSkip val="2"/>
      </catAx>
      <valAx>
        <axId val="100"/>
        <scaling>
          <orientation val="minMax"/>
        </scaling>
        <delete val="0"/>
        <axPos val="l"/>
        <majorGridlines/>
        <title>
          <tx>
            <rich>
              <a:bodyPr/>
              <a:p>
                <a:pPr>
                  <a:defRPr/>
                </a:pPr>
                <a:r>
                  <a:t>Indexed (7/10 = 100)</a:t>
                </a:r>
              </a:p>
            </rich>
          </tx>
        </title>
        <numFmt formatCode="0" sourceLinked="0"/>
        <majorTickMark val="out"/>
        <minorTickMark val="none"/>
        <tickLblPos val="nextTo"/>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36</row>
      <rowOff>0</rowOff>
    </from>
    <ext cx="10080000" cy="396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C19"/>
  <sheetViews>
    <sheetView workbookViewId="0">
      <pane ySplit="3" topLeftCell="A4" activePane="bottomLeft" state="frozen"/>
      <selection pane="bottomLeft" activeCell="A1" sqref="A1"/>
    </sheetView>
  </sheetViews>
  <sheetFormatPr baseColWidth="8" defaultRowHeight="15"/>
  <cols>
    <col width="12" customWidth="1" min="1" max="1"/>
    <col width="95" customWidth="1" min="2" max="2"/>
    <col width="14" customWidth="1" min="3" max="3"/>
  </cols>
  <sheetData>
    <row r="1">
      <c r="A1" s="1" t="inlineStr">
        <is>
          <t>Timeline — how the crash actually unfolded</t>
        </is>
      </c>
    </row>
    <row r="3">
      <c r="A3" s="2" t="inlineStr">
        <is>
          <t>Date</t>
        </is>
      </c>
      <c r="B3" s="2" t="inlineStr">
        <is>
          <t>Event</t>
        </is>
      </c>
      <c r="C3" s="2" t="inlineStr">
        <is>
          <t>Category</t>
        </is>
      </c>
    </row>
    <row r="4">
      <c r="A4" s="3" t="inlineStr">
        <is>
          <t>2026-04-28</t>
        </is>
      </c>
      <c r="B4" s="4" t="inlineStr">
        <is>
          <t>Korea amends ETF rules, raising single-stock concentration limit from 30% to 100% (previously required 10+ stocks)</t>
        </is>
      </c>
      <c r="C4" s="4" t="inlineStr">
        <is>
          <t>Policy</t>
        </is>
      </c>
    </row>
    <row r="5">
      <c r="A5" s="3" t="inlineStr">
        <is>
          <t>2026-05-27</t>
        </is>
      </c>
      <c r="B5" s="4" t="inlineStr">
        <is>
          <t>Single-stock leveraged ETFs (2x daily) tied to Samsung and SK Hynix begin trading in Korea</t>
        </is>
      </c>
      <c r="C5" s="4" t="inlineStr">
        <is>
          <t>Leverage</t>
        </is>
      </c>
    </row>
    <row r="6">
      <c r="A6" s="3" t="inlineStr">
        <is>
          <t>2026-06-19</t>
        </is>
      </c>
      <c r="B6" s="4" t="inlineStr">
        <is>
          <t>KOSPI closes at an all-time high of 9,385.59</t>
        </is>
      </c>
      <c r="C6" s="4" t="inlineStr">
        <is>
          <t>Index</t>
        </is>
      </c>
    </row>
    <row r="7">
      <c r="A7" s="3" t="inlineStr">
        <is>
          <t>2026-06-23</t>
        </is>
      </c>
      <c r="B7" s="4" t="inlineStr">
        <is>
          <t>KOSPI falls 10% in a single session (SK Hynix, Samsung both -12%+); exchange halts trading 20 min. Barely covered in later retrospectives</t>
        </is>
      </c>
      <c r="C7" s="4" t="inlineStr">
        <is>
          <t>Early crash</t>
        </is>
      </c>
    </row>
    <row r="8">
      <c r="A8" s="3" t="inlineStr">
        <is>
          <t>2026-07-02</t>
        </is>
      </c>
      <c r="B8" s="4" t="inlineStr">
        <is>
          <t>Meta's excess-AI-capacity monetization plan spooks chip demand outlook; KOSPI falls below 8,000, a week before SKHY's ADR even lists</t>
        </is>
      </c>
      <c r="C8" s="4" t="inlineStr">
        <is>
          <t>Early crash</t>
        </is>
      </c>
    </row>
    <row r="9">
      <c r="A9" s="3" t="inlineStr">
        <is>
          <t>2026-07-10</t>
        </is>
      </c>
      <c r="B9" s="4" t="inlineStr">
        <is>
          <t>SK Hynix completes $26.5bn Nasdaq ADR listing — largest US listing ever by a foreign company</t>
        </is>
      </c>
      <c r="C9" s="4" t="inlineStr">
        <is>
          <t>Listing</t>
        </is>
      </c>
    </row>
    <row r="10">
      <c r="A10" s="3" t="inlineStr">
        <is>
          <t>2026-07-13</t>
        </is>
      </c>
      <c r="B10" s="4" t="inlineStr">
        <is>
          <t>outstanding leveraged bets peak near W29.2tn (~$19.7bn); 1.2m accounts hit margin calls</t>
        </is>
      </c>
      <c r="C10" s="4" t="inlineStr">
        <is>
          <t>Leverage</t>
        </is>
      </c>
    </row>
    <row r="11">
      <c r="A11" s="3" t="inlineStr">
        <is>
          <t>2026-07-14</t>
        </is>
      </c>
      <c r="B11" s="4" t="inlineStr">
        <is>
          <t>Seoul-listed SK Hynix common shares fall 15.37%; the new Nasdaq ADR rises 27% the SAME day</t>
        </is>
      </c>
      <c r="C11" s="4" t="inlineStr">
        <is>
          <t>Divergence</t>
        </is>
      </c>
    </row>
    <row r="12">
      <c r="A12" s="3" t="inlineStr">
        <is>
          <t>2026-07-20</t>
        </is>
      </c>
      <c r="B12" s="4" t="inlineStr">
        <is>
          <t>Bank of Korea raises rates into an already-fragile market</t>
        </is>
      </c>
      <c r="C12" s="4" t="inlineStr">
        <is>
          <t>Macro</t>
        </is>
      </c>
    </row>
    <row r="13">
      <c r="A13" s="3" t="inlineStr">
        <is>
          <t>2026-07-27</t>
        </is>
      </c>
      <c r="B13" s="4" t="inlineStr">
        <is>
          <t>China's Shanghai Aishengna reports mass production of homegrown immersion DUV lithography tools</t>
        </is>
      </c>
      <c r="C13" s="4" t="inlineStr">
        <is>
          <t>Competitive</t>
        </is>
      </c>
    </row>
    <row r="14">
      <c r="A14" s="3" t="inlineStr">
        <is>
          <t>2026-07-28</t>
        </is>
      </c>
      <c r="B14" s="4" t="inlineStr">
        <is>
          <t>SK Hynix reports Q2: revenue W79.32tn (+257% YoY), 76% operating margin — record quarter, missed ~W84tn consensus</t>
        </is>
      </c>
      <c r="C14" s="4" t="inlineStr">
        <is>
          <t>Earnings</t>
        </is>
      </c>
    </row>
    <row r="15">
      <c r="A15" s="3" t="inlineStr">
        <is>
          <t>2026-07-29</t>
        </is>
      </c>
      <c r="B15" s="4" t="inlineStr">
        <is>
          <t>Trough. SKHY ADR bottoms at $126.79. Government holds emergency market meeting after a 2-day W864.5tn wipeout</t>
        </is>
      </c>
      <c r="C15" s="4" t="inlineStr">
        <is>
          <t>Trough</t>
        </is>
      </c>
    </row>
    <row r="16">
      <c r="A16" s="3" t="inlineStr">
        <is>
          <t>2026-07-29</t>
        </is>
      </c>
      <c r="B16" s="4" t="inlineStr">
        <is>
          <t>FSC suspends new single-stock leveraged ETF listings, bans marketing, triples min. deposit to W30m</t>
        </is>
      </c>
      <c r="C16" s="4" t="inlineStr">
        <is>
          <t>Policy</t>
        </is>
      </c>
    </row>
    <row r="17">
      <c r="A17" s="3" t="inlineStr">
        <is>
          <t>2026-07-31</t>
        </is>
      </c>
      <c r="B17" s="4" t="inlineStr">
        <is>
          <t>KOSPI +17.91% - largest single-day % and point gain in its history (prior record: 11.95%, Oct 2008). Samsung +28%, SK Hynix +30%</t>
        </is>
      </c>
      <c r="C17" s="4" t="inlineStr">
        <is>
          <t>Record surge</t>
        </is>
      </c>
    </row>
    <row r="18">
      <c r="A18" s="3" t="inlineStr">
        <is>
          <t>2026-08-05</t>
        </is>
      </c>
      <c r="B18" s="4" t="inlineStr">
        <is>
          <t>KOSPI +3.76% to 6,598 on US-Iran deal hopes</t>
        </is>
      </c>
      <c r="C18" s="4" t="inlineStr">
        <is>
          <t>Rebound</t>
        </is>
      </c>
    </row>
    <row r="19">
      <c r="A19" s="3" t="inlineStr">
        <is>
          <t>2026-08-06</t>
        </is>
      </c>
      <c r="B19" s="4" t="inlineStr">
        <is>
          <t>KOSPI -4.58% to 6,296.38 - SanDisk/Western Digital beat estimates but missed on guidance, dragging SK Hynix (-9%) and Samsung (-6.3%) down in sympathy</t>
        </is>
      </c>
      <c r="C19" s="4" t="inlineStr">
        <is>
          <t>Fresh selloff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6"/>
  <sheetViews>
    <sheetView workbookViewId="0">
      <pane ySplit="3" topLeftCell="A4" activePane="bottomLeft" state="frozen"/>
      <selection pane="bottomLeft" activeCell="A1" sqref="A1"/>
    </sheetView>
  </sheetViews>
  <sheetFormatPr baseColWidth="8" defaultRowHeight="15"/>
  <cols>
    <col width="12" customWidth="1" min="1" max="1"/>
    <col width="15" customWidth="1" min="2" max="2"/>
    <col width="20" customWidth="1" min="3" max="3"/>
    <col width="15" customWidth="1" min="4" max="4"/>
    <col width="13" customWidth="1" min="5" max="5"/>
    <col width="18" customWidth="1" min="6" max="6"/>
    <col width="14" customWidth="1" min="7" max="7"/>
  </cols>
  <sheetData>
    <row r="1">
      <c r="A1" s="1" t="inlineStr">
        <is>
          <t>Real daily closes — SKHY (SK Hynix ADR) vs. MU (Micron), fetched live via Twelve Data, 2026-08-07</t>
        </is>
      </c>
    </row>
    <row r="3">
      <c r="A3" s="2" t="inlineStr">
        <is>
          <t>Date</t>
        </is>
      </c>
      <c r="B3" s="2" t="inlineStr">
        <is>
          <t>SKHY Close ($)</t>
        </is>
      </c>
      <c r="C3" s="2" t="inlineStr">
        <is>
          <t>SKHY Indexed (7/10=100)</t>
        </is>
      </c>
      <c r="D3" s="2" t="inlineStr">
        <is>
          <t>SKHY Daily % Chg</t>
        </is>
      </c>
      <c r="E3" s="2" t="inlineStr">
        <is>
          <t>MU Close ($)</t>
        </is>
      </c>
      <c r="F3" s="2" t="inlineStr">
        <is>
          <t>MU Indexed (7/10=100)</t>
        </is>
      </c>
      <c r="G3" s="2" t="inlineStr">
        <is>
          <t>MU Daily % Chg</t>
        </is>
      </c>
    </row>
    <row r="4">
      <c r="A4" s="5" t="inlineStr">
        <is>
          <t>Jul 10</t>
        </is>
      </c>
      <c r="B4" s="5" t="n">
        <v>168.01</v>
      </c>
      <c r="C4" s="6">
        <f>B4/$B$4*100</f>
        <v/>
      </c>
      <c r="D4" s="7" t="n"/>
      <c r="E4" s="5" t="n">
        <v>979.3</v>
      </c>
      <c r="F4" s="6">
        <f>E4/$E$4*100</f>
        <v/>
      </c>
      <c r="G4" s="7" t="n"/>
    </row>
    <row r="5">
      <c r="A5" s="5" t="inlineStr">
        <is>
          <t>Jul 13</t>
        </is>
      </c>
      <c r="B5" s="5" t="n">
        <v>152.35</v>
      </c>
      <c r="C5" s="6">
        <f>B5/$B$4*100</f>
        <v/>
      </c>
      <c r="D5" s="8">
        <f>B5/B4-1</f>
        <v/>
      </c>
      <c r="E5" s="5" t="n">
        <v>937</v>
      </c>
      <c r="F5" s="6">
        <f>E5/$E$4*100</f>
        <v/>
      </c>
      <c r="G5" s="8">
        <f>E5/E4-1</f>
        <v/>
      </c>
    </row>
    <row r="6">
      <c r="A6" s="5" t="inlineStr">
        <is>
          <t>Jul 14</t>
        </is>
      </c>
      <c r="B6" s="5" t="n">
        <v>193.92</v>
      </c>
      <c r="C6" s="6">
        <f>B6/$B$4*100</f>
        <v/>
      </c>
      <c r="D6" s="8">
        <f>B6/B5-1</f>
        <v/>
      </c>
      <c r="E6" s="5" t="n">
        <v>983.12</v>
      </c>
      <c r="F6" s="6">
        <f>E6/$E$4*100</f>
        <v/>
      </c>
      <c r="G6" s="8">
        <f>E6/E5-1</f>
        <v/>
      </c>
    </row>
    <row r="7">
      <c r="A7" s="5" t="inlineStr">
        <is>
          <t>Jul 15</t>
        </is>
      </c>
      <c r="B7" s="5" t="n">
        <v>176.46</v>
      </c>
      <c r="C7" s="6">
        <f>B7/$B$4*100</f>
        <v/>
      </c>
      <c r="D7" s="8">
        <f>B7/B6-1</f>
        <v/>
      </c>
      <c r="E7" s="5" t="n">
        <v>904.28</v>
      </c>
      <c r="F7" s="6">
        <f>E7/$E$4*100</f>
        <v/>
      </c>
      <c r="G7" s="8">
        <f>E7/E6-1</f>
        <v/>
      </c>
    </row>
    <row r="8">
      <c r="A8" s="5" t="inlineStr">
        <is>
          <t>Jul 16</t>
        </is>
      </c>
      <c r="B8" s="5" t="n">
        <v>152.31</v>
      </c>
      <c r="C8" s="6">
        <f>B8/$B$4*100</f>
        <v/>
      </c>
      <c r="D8" s="8">
        <f>B8/B7-1</f>
        <v/>
      </c>
      <c r="E8" s="5" t="n">
        <v>853.2</v>
      </c>
      <c r="F8" s="6">
        <f>E8/$E$4*100</f>
        <v/>
      </c>
      <c r="G8" s="8">
        <f>E8/E7-1</f>
        <v/>
      </c>
    </row>
    <row r="9">
      <c r="A9" s="5" t="inlineStr">
        <is>
          <t>Jul 17</t>
        </is>
      </c>
      <c r="B9" s="5" t="n">
        <v>154.03</v>
      </c>
      <c r="C9" s="6">
        <f>B9/$B$4*100</f>
        <v/>
      </c>
      <c r="D9" s="8">
        <f>B9/B8-1</f>
        <v/>
      </c>
      <c r="E9" s="5" t="n">
        <v>848.95</v>
      </c>
      <c r="F9" s="6">
        <f>E9/$E$4*100</f>
        <v/>
      </c>
      <c r="G9" s="8">
        <f>E9/E8-1</f>
        <v/>
      </c>
    </row>
    <row r="10">
      <c r="A10" s="5" t="inlineStr">
        <is>
          <t>Jul 20</t>
        </is>
      </c>
      <c r="B10" s="5" t="n">
        <v>151.16</v>
      </c>
      <c r="C10" s="6">
        <f>B10/$B$4*100</f>
        <v/>
      </c>
      <c r="D10" s="8">
        <f>B10/B9-1</f>
        <v/>
      </c>
      <c r="E10" s="5" t="n">
        <v>865.46</v>
      </c>
      <c r="F10" s="6">
        <f>E10/$E$4*100</f>
        <v/>
      </c>
      <c r="G10" s="8">
        <f>E10/E9-1</f>
        <v/>
      </c>
    </row>
    <row r="11">
      <c r="A11" s="5" t="inlineStr">
        <is>
          <t>Jul 21</t>
        </is>
      </c>
      <c r="B11" s="5" t="n">
        <v>171.94</v>
      </c>
      <c r="C11" s="6">
        <f>B11/$B$4*100</f>
        <v/>
      </c>
      <c r="D11" s="8">
        <f>B11/B10-1</f>
        <v/>
      </c>
      <c r="E11" s="5" t="n">
        <v>970.8200000000001</v>
      </c>
      <c r="F11" s="6">
        <f>E11/$E$4*100</f>
        <v/>
      </c>
      <c r="G11" s="8">
        <f>E11/E10-1</f>
        <v/>
      </c>
    </row>
    <row r="12">
      <c r="A12" s="5" t="inlineStr">
        <is>
          <t>Jul 22</t>
        </is>
      </c>
      <c r="B12" s="5" t="n">
        <v>165.27</v>
      </c>
      <c r="C12" s="6">
        <f>B12/$B$4*100</f>
        <v/>
      </c>
      <c r="D12" s="8">
        <f>B12/B11-1</f>
        <v/>
      </c>
      <c r="E12" s="5" t="n">
        <v>959.48</v>
      </c>
      <c r="F12" s="6">
        <f>E12/$E$4*100</f>
        <v/>
      </c>
      <c r="G12" s="8">
        <f>E12/E11-1</f>
        <v/>
      </c>
    </row>
    <row r="13">
      <c r="A13" s="5" t="inlineStr">
        <is>
          <t>Jul 23</t>
        </is>
      </c>
      <c r="B13" s="5" t="n">
        <v>169.5</v>
      </c>
      <c r="C13" s="6">
        <f>B13/$B$4*100</f>
        <v/>
      </c>
      <c r="D13" s="8">
        <f>B13/B12-1</f>
        <v/>
      </c>
      <c r="E13" s="5" t="n">
        <v>990.21</v>
      </c>
      <c r="F13" s="6">
        <f>E13/$E$4*100</f>
        <v/>
      </c>
      <c r="G13" s="8">
        <f>E13/E12-1</f>
        <v/>
      </c>
    </row>
    <row r="14">
      <c r="A14" s="5" t="inlineStr">
        <is>
          <t>Jul 24</t>
        </is>
      </c>
      <c r="B14" s="5" t="n">
        <v>154.57</v>
      </c>
      <c r="C14" s="6">
        <f>B14/$B$4*100</f>
        <v/>
      </c>
      <c r="D14" s="8">
        <f>B14/B13-1</f>
        <v/>
      </c>
      <c r="E14" s="5" t="n">
        <v>920.95</v>
      </c>
      <c r="F14" s="6">
        <f>E14/$E$4*100</f>
        <v/>
      </c>
      <c r="G14" s="8">
        <f>E14/E13-1</f>
        <v/>
      </c>
    </row>
    <row r="15">
      <c r="A15" s="5" t="inlineStr">
        <is>
          <t>Jul 27</t>
        </is>
      </c>
      <c r="B15" s="5" t="n">
        <v>143.02</v>
      </c>
      <c r="C15" s="6">
        <f>B15/$B$4*100</f>
        <v/>
      </c>
      <c r="D15" s="8">
        <f>B15/B14-1</f>
        <v/>
      </c>
      <c r="E15" s="5" t="n">
        <v>900.2</v>
      </c>
      <c r="F15" s="6">
        <f>E15/$E$4*100</f>
        <v/>
      </c>
      <c r="G15" s="8">
        <f>E15/E14-1</f>
        <v/>
      </c>
    </row>
    <row r="16">
      <c r="A16" s="5" t="inlineStr">
        <is>
          <t>Jul 28</t>
        </is>
      </c>
      <c r="B16" s="5" t="n">
        <v>130.17</v>
      </c>
      <c r="C16" s="6">
        <f>B16/$B$4*100</f>
        <v/>
      </c>
      <c r="D16" s="8">
        <f>B16/B15-1</f>
        <v/>
      </c>
      <c r="E16" s="5" t="n">
        <v>820.53</v>
      </c>
      <c r="F16" s="6">
        <f>E16/$E$4*100</f>
        <v/>
      </c>
      <c r="G16" s="8">
        <f>E16/E15-1</f>
        <v/>
      </c>
    </row>
    <row r="17">
      <c r="A17" s="5" t="inlineStr">
        <is>
          <t>Jul 29</t>
        </is>
      </c>
      <c r="B17" s="5" t="n">
        <v>126.79</v>
      </c>
      <c r="C17" s="6">
        <f>B17/$B$4*100</f>
        <v/>
      </c>
      <c r="D17" s="8">
        <f>B17/B16-1</f>
        <v/>
      </c>
      <c r="E17" s="5" t="n">
        <v>739</v>
      </c>
      <c r="F17" s="6">
        <f>E17/$E$4*100</f>
        <v/>
      </c>
      <c r="G17" s="8">
        <f>E17/E16-1</f>
        <v/>
      </c>
    </row>
    <row r="18">
      <c r="A18" s="5" t="inlineStr">
        <is>
          <t>Jul 30</t>
        </is>
      </c>
      <c r="B18" s="5" t="n">
        <v>149</v>
      </c>
      <c r="C18" s="6">
        <f>B18/$B$4*100</f>
        <v/>
      </c>
      <c r="D18" s="8">
        <f>B18/B17-1</f>
        <v/>
      </c>
      <c r="E18" s="5" t="n">
        <v>874.66</v>
      </c>
      <c r="F18" s="6">
        <f>E18/$E$4*100</f>
        <v/>
      </c>
      <c r="G18" s="8">
        <f>E18/E17-1</f>
        <v/>
      </c>
    </row>
    <row r="19">
      <c r="A19" s="5" t="inlineStr">
        <is>
          <t>Jul 31</t>
        </is>
      </c>
      <c r="B19" s="5" t="n">
        <v>143.73</v>
      </c>
      <c r="C19" s="6">
        <f>B19/$B$4*100</f>
        <v/>
      </c>
      <c r="D19" s="8">
        <f>B19/B18-1</f>
        <v/>
      </c>
      <c r="E19" s="5" t="n">
        <v>823.03</v>
      </c>
      <c r="F19" s="6">
        <f>E19/$E$4*100</f>
        <v/>
      </c>
      <c r="G19" s="8">
        <f>E19/E18-1</f>
        <v/>
      </c>
    </row>
    <row r="20">
      <c r="A20" s="5" t="inlineStr">
        <is>
          <t>Aug 3</t>
        </is>
      </c>
      <c r="B20" s="5" t="n">
        <v>142.72</v>
      </c>
      <c r="C20" s="6">
        <f>B20/$B$4*100</f>
        <v/>
      </c>
      <c r="D20" s="8">
        <f>B20/B19-1</f>
        <v/>
      </c>
      <c r="E20" s="5" t="n">
        <v>829.5</v>
      </c>
      <c r="F20" s="6">
        <f>E20/$E$4*100</f>
        <v/>
      </c>
      <c r="G20" s="8">
        <f>E20/E19-1</f>
        <v/>
      </c>
    </row>
    <row r="21">
      <c r="A21" s="5" t="inlineStr">
        <is>
          <t>Aug 4</t>
        </is>
      </c>
      <c r="B21" s="5" t="n">
        <v>154.38</v>
      </c>
      <c r="C21" s="6">
        <f>B21/$B$4*100</f>
        <v/>
      </c>
      <c r="D21" s="8">
        <f>B21/B20-1</f>
        <v/>
      </c>
      <c r="E21" s="5" t="n">
        <v>892.67</v>
      </c>
      <c r="F21" s="6">
        <f>E21/$E$4*100</f>
        <v/>
      </c>
      <c r="G21" s="8">
        <f>E21/E20-1</f>
        <v/>
      </c>
    </row>
    <row r="22">
      <c r="A22" s="5" t="inlineStr">
        <is>
          <t>Aug 5</t>
        </is>
      </c>
      <c r="B22" s="5" t="n">
        <v>151.03</v>
      </c>
      <c r="C22" s="6">
        <f>B22/$B$4*100</f>
        <v/>
      </c>
      <c r="D22" s="8">
        <f>B22/B21-1</f>
        <v/>
      </c>
      <c r="E22" s="5" t="n">
        <v>893.1900000000001</v>
      </c>
      <c r="F22" s="6">
        <f>E22/$E$4*100</f>
        <v/>
      </c>
      <c r="G22" s="8">
        <f>E22/E21-1</f>
        <v/>
      </c>
    </row>
    <row r="23">
      <c r="A23" s="5" t="inlineStr">
        <is>
          <t>Aug 6</t>
        </is>
      </c>
      <c r="B23" s="5" t="n">
        <v>145.87</v>
      </c>
      <c r="C23" s="6">
        <f>B23/$B$4*100</f>
        <v/>
      </c>
      <c r="D23" s="8">
        <f>B23/B22-1</f>
        <v/>
      </c>
      <c r="E23" s="5" t="n">
        <v>898.97</v>
      </c>
      <c r="F23" s="6">
        <f>E23/$E$4*100</f>
        <v/>
      </c>
      <c r="G23" s="8">
        <f>E23/E22-1</f>
        <v/>
      </c>
    </row>
    <row r="25">
      <c r="A25" s="9" t="inlineStr">
        <is>
          <t>Why this window, why MU, and the number headlines actually reported</t>
        </is>
      </c>
    </row>
    <row r="26" ht="135" customHeight="1">
      <c r="A26" s="10" t="inlineStr">
        <is>
          <t>Every article on this crash cites a large SK Hynix drawdown — not fabricated, but measured from 14 July, SKHY's own post-IPO peak (it had popped 27% in two days on first-week ADR demand, unrelated to Korea's crash). That's the biggest defensible number, not the most accurate one. The window here starts 10 July instead — SKHY's actual first trading day, the normal 'index to day one' convention, not a later date chosen to flatter the result. MU (Micron) is the control group: a comparable, US-listed memory-chip maker on the same global AI/memory demand cycle, with zero exposure to Korea's leveraged-ETF machinery, margin calls, or forced liquidations, because it isn't a Korean stock. Measured honestly (see 'the honest comparison' below), SKHY and MU fell by statistically the same amount to the 29 July trough — meaning almost none of the ADR's own price decline was actually Korea-specific. The 'headline' 14-Jul-to-trough numbers are shown too, for reference, but that gap is mostly SKHY's own IPO-week pop unwinding, not incremental Korea-leverage damage.</t>
        </is>
      </c>
    </row>
    <row r="28">
      <c r="A28" s="9" t="inlineStr">
        <is>
          <t>Day 1 (10 Jul) to trough (29 Jul) — the honest comparison:</t>
        </is>
      </c>
      <c r="B28" s="9" t="inlineStr">
        <is>
          <t>SKHY drawdown</t>
        </is>
      </c>
      <c r="C28" s="11">
        <f>B17/B4-1</f>
        <v/>
      </c>
    </row>
    <row r="29">
      <c r="B29" s="9" t="inlineStr">
        <is>
          <t>MU drawdown (unlevered US peer, same window)</t>
        </is>
      </c>
      <c r="C29" s="11">
        <f>E17/E4-1</f>
        <v/>
      </c>
    </row>
    <row r="30">
      <c r="B30" s="9" t="inlineStr">
        <is>
          <t>Gap — should be ~0 if this were really a Korea-specific price story</t>
        </is>
      </c>
      <c r="C30" s="11">
        <f>C28-C29</f>
        <v/>
      </c>
    </row>
    <row r="32">
      <c r="A32" s="9" t="inlineStr">
        <is>
          <t>For reference — 14 Jul (the date headlines use) to trough:</t>
        </is>
      </c>
      <c r="B32" s="9" t="inlineStr">
        <is>
          <t>SKHY drawdown</t>
        </is>
      </c>
      <c r="C32" s="12">
        <f>B17/B6-1</f>
        <v/>
      </c>
    </row>
    <row r="33">
      <c r="B33" s="9" t="inlineStr">
        <is>
          <t>MU drawdown (same reference date)</t>
        </is>
      </c>
      <c r="C33" s="12">
        <f>E17/E6-1</f>
        <v/>
      </c>
    </row>
    <row r="34">
      <c r="B34" s="9" t="inlineStr">
        <is>
          <t>Gap — mostly SKHY's own IPO-week pop, not incremental Korea damage</t>
        </is>
      </c>
      <c r="C34" s="12">
        <f>C32-C33</f>
        <v/>
      </c>
    </row>
    <row r="36" ht="26" customHeight="1">
      <c r="A36" s="13" t="inlineStr">
        <is>
          <t>Watch where the lines land, not just where they spread: SKHY spikes on 14 Jul (its own IPO-week pop), but by the 29 Jul trough both lines are back on top of each other. That convergence, not the 14 Jul gap, is the actual finding. Chart follows the Timeline sheet's dates — see annotations there for what each move corresponds to.</t>
        </is>
      </c>
    </row>
    <row r="60">
      <c r="A60" s="9" t="inlineStr">
        <is>
          <t>Sources for the price data on this sheet</t>
        </is>
      </c>
    </row>
    <row r="61">
      <c r="A61" s="14" t="inlineStr">
        <is>
          <t>- SKHY and MU daily OHLCV — Twelve Data API (twelvedata.com), live-fetched 2026-08-07. Not a live feed: a dated snapshot.</t>
        </is>
      </c>
    </row>
    <row r="62">
      <c r="A62" s="14" t="inlineStr">
        <is>
          <t>- SK Hynix Seoul-listed shares -15.37% on 7/14 — Advisor Perspectives, https://www.advisorperspectives.com/articles/2026/07/13/sk-hynix-shares-plunge-record-deepening-korea-selloff</t>
        </is>
      </c>
    </row>
    <row r="63">
      <c r="A63" s="14" t="inlineStr">
        <is>
          <t>- KOSPI record +17.91% single-day gain, 7/31 — TradingKey, https://www.tradingkey.com/analysis/stocks/us-stocks/262067341-kospi-surged-17-9-percent-largest-single-day-gain-history-july-31-2026-tradingkey</t>
        </is>
      </c>
    </row>
    <row r="64">
      <c r="A64" s="14" t="inlineStr">
        <is>
          <t>- KOSPI all-time high 9,385.59 on 6/19 — IndMoney, https://www.indmoney.com/blog/us-stocks/kospi-index-crash-analysis</t>
        </is>
      </c>
    </row>
    <row r="65">
      <c r="A65" s="14" t="inlineStr">
        <is>
          <t>- SanDisk/Western Digital guidance miss driving the 8/6 selloff — TradingKey, https://www.tradingkey.com/analysis/stocks/us-stocks/262082159-us-stock-sndk-wdc-skhy-mu-ai-tradingkey</t>
        </is>
      </c>
    </row>
    <row r="66">
      <c r="A66" s="14" t="inlineStr">
        <is>
          <t>- Samsung -6.3% close, SK Hynix selloff, 8/6 — Korea JoongAng Daily, https://www.koreajoongangdaily.com/business/kospi-slides-over-4-as-tech-shares-take-a-tumble/12812355</t>
        </is>
      </c>
    </row>
  </sheetData>
  <mergeCells count="1">
    <mergeCell ref="A26:G26"/>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2" customWidth="1" min="1" max="1"/>
    <col width="20" customWidth="1" min="2" max="2"/>
    <col width="55" customWidth="1" min="3" max="3"/>
  </cols>
  <sheetData>
    <row r="1">
      <c r="A1" s="1" t="inlineStr">
        <is>
          <t>The leverage machine underneath the crash</t>
        </is>
      </c>
    </row>
    <row r="3">
      <c r="A3" s="2" t="inlineStr">
        <is>
          <t>Metric</t>
        </is>
      </c>
      <c r="B3" s="2" t="inlineStr">
        <is>
          <t>Figure</t>
        </is>
      </c>
      <c r="C3" s="2" t="inlineStr">
        <is>
          <t>Source / note</t>
        </is>
      </c>
    </row>
    <row r="4">
      <c r="A4" s="4" t="inlineStr">
        <is>
          <t>Single-stock leveraged ETFs launched</t>
        </is>
      </c>
      <c r="B4" s="15" t="inlineStr">
        <is>
          <t>27 May 2026</t>
        </is>
      </c>
      <c r="C4" s="16" t="inlineStr">
        <is>
          <t>2x daily return products tied to Samsung / SK Hynix</t>
        </is>
      </c>
    </row>
    <row r="5">
      <c r="A5" s="4" t="inlineStr">
        <is>
          <t>Net retail purchases of leveraged ETFs</t>
        </is>
      </c>
      <c r="B5" s="15" t="inlineStr">
        <is>
          <t>~W14tn (~$9.4bn)</t>
        </is>
      </c>
      <c r="C5" s="16" t="inlineStr">
        <is>
          <t>vs. ~W2tn from foreign investors</t>
        </is>
      </c>
    </row>
    <row r="6">
      <c r="A6" s="4" t="inlineStr">
        <is>
          <t>Peak outstanding leveraged bets</t>
        </is>
      </c>
      <c r="B6" s="15" t="inlineStr">
        <is>
          <t>W29.2tn (~$19.7bn)</t>
        </is>
      </c>
      <c r="C6" s="16" t="inlineStr">
        <is>
          <t>Early July 2026</t>
        </is>
      </c>
    </row>
    <row r="7">
      <c r="A7" s="4" t="inlineStr">
        <is>
          <t>Retail accounts hitting margin calls</t>
        </is>
      </c>
      <c r="B7" s="15" t="inlineStr">
        <is>
          <t>1,200,000+</t>
        </is>
      </c>
      <c r="C7" s="16" t="inlineStr">
        <is>
          <t>As of 13 July 2026</t>
        </is>
      </c>
    </row>
    <row r="8">
      <c r="A8" s="4" t="inlineStr">
        <is>
          <t>Accounts forcibly liquidated</t>
        </is>
      </c>
      <c r="B8" s="15" t="inlineStr">
        <is>
          <t>320,000 - 360,000</t>
        </is>
      </c>
      <c r="C8" s="16" t="inlineStr">
        <is>
          <t>As of mid-July 2026</t>
        </is>
      </c>
    </row>
    <row r="9">
      <c r="A9" s="4" t="inlineStr">
        <is>
          <t>Total forced liquidation value</t>
        </is>
      </c>
      <c r="B9" s="15" t="inlineStr">
        <is>
          <t>W2.3tn</t>
        </is>
      </c>
      <c r="C9" s="16" t="inlineStr">
        <is>
          <t>Over ~2.5 months</t>
        </is>
      </c>
    </row>
    <row r="10">
      <c r="A10" s="4" t="inlineStr">
        <is>
          <t>New minimum deposit for leveraged investors (post-crisis)</t>
        </is>
      </c>
      <c r="B10" s="15" t="inlineStr">
        <is>
          <t>W30m (~$20,000)</t>
        </is>
      </c>
      <c r="C10" s="16" t="inlineStr">
        <is>
          <t>Tripled by the FSC, late July 2026</t>
        </is>
      </c>
    </row>
    <row r="11">
      <c r="A11" s="4" t="inlineStr">
        <is>
          <t>KOSPI single 2-day value wipeout</t>
        </is>
      </c>
      <c r="B11" s="15" t="inlineStr">
        <is>
          <t>W864.5tn</t>
        </is>
      </c>
      <c r="C11" s="16" t="inlineStr">
        <is>
          <t>Triggered the 29 July emergency government meeting</t>
        </is>
      </c>
    </row>
    <row r="12">
      <c r="A12" s="4" t="inlineStr">
        <is>
          <t>President Lee Jae-myung disapproval rating</t>
        </is>
      </c>
      <c r="B12" s="15" t="inlineStr">
        <is>
          <t>&gt;50%</t>
        </is>
      </c>
      <c r="C12" s="16" t="inlineStr">
        <is>
          <t>First time in his term, per BigGo Finance / Bloombit reporting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20" customWidth="1" min="1" max="1"/>
    <col width="60" customWidth="1" min="2" max="2"/>
    <col width="60" customWidth="1" min="3" max="3"/>
  </cols>
  <sheetData>
    <row r="1">
      <c r="A1" s="1" t="inlineStr">
        <is>
          <t>The case for and against</t>
        </is>
      </c>
    </row>
    <row r="3">
      <c r="A3" s="2" t="inlineStr">
        <is>
          <t>Theme</t>
        </is>
      </c>
      <c r="B3" s="2" t="inlineStr">
        <is>
          <t>Bull case</t>
        </is>
      </c>
      <c r="C3" s="2" t="inlineStr">
        <is>
          <t>Bear case</t>
        </is>
      </c>
    </row>
    <row r="4" ht="70" customHeight="1">
      <c r="A4" s="17" t="inlineStr">
        <is>
          <t>SK Hynix Q2 result</t>
        </is>
      </c>
      <c r="B4" s="18" t="inlineStr">
        <is>
          <t>Revenue W79.32tn, +257% YoY, 76% operating margin — a genuine record quarter. 'Miss' vs. consensus (~W84tn) was a shipment-timing issue (HBM4 recognition slipping to Q3), not a demand problem.</t>
        </is>
      </c>
      <c r="C4" s="19" t="inlineStr">
        <is>
          <t>Even a record quarter missed elevated Street expectations — a real sign the market had priced in near-perfection, leaving no room for anything less.</t>
        </is>
      </c>
    </row>
    <row r="5" ht="70" customHeight="1">
      <c r="A5" s="17" t="inlineStr">
        <is>
          <t>Underlying AI demand</t>
        </is>
      </c>
      <c r="B5" s="18" t="inlineStr">
        <is>
          <t>Hyperscaler 2026 capex guidance: Amazon $200bn, Alphabet $175-185bn, Meta $115-135bn, Microsoft $190bn — $725bn combined, +77% YoY. Evercore/BofA model &gt;$1tn combined for 2027. S&amp;P Global's July PMI showed the fastest tech-equipment output growth since May 2021.</t>
        </is>
      </c>
      <c r="C5" s="19" t="inlineStr">
        <is>
          <t>Crowding and leverage across the whole AI trade (not just Korea) means positioning, not fundamentals, is doing a lot of the work in the price — a similar unwind could happen anywhere sentiment cracks next.</t>
        </is>
      </c>
    </row>
    <row r="6" ht="70" customHeight="1">
      <c r="A6" s="17" t="inlineStr">
        <is>
          <t>Analyst / investor commentary</t>
        </is>
      </c>
      <c r="B6" s="18" t="inlineStr">
        <is>
          <t>J.P. Morgan (6 Aug note): the sell-off 'had not derailed' the AI investment cycle; 'we do not see any fundamental indicators that signal meaningful weakness in the next 6-12 months.'</t>
        </is>
      </c>
      <c r="C6" s="19" t="inlineStr">
        <is>
          <t>Michael Burry (4 Aug Substack): 'I continue to believe it is possible we are near a major top, and possibly a 1987-type fall.'</t>
        </is>
      </c>
    </row>
    <row r="7" ht="70" customHeight="1">
      <c r="A7" s="17" t="inlineStr">
        <is>
          <t>China competitive threat</t>
        </is>
      </c>
      <c r="B7" s="18" t="inlineStr">
        <is>
          <t>Currently immaterial in scale: ~5 domestic DUV units expected in 2026 vs. ASML's ~130 immersion systems; China's tools reportedly still lag ASML's technology.</t>
        </is>
      </c>
      <c r="C7" s="19" t="inlineStr">
        <is>
          <t>A real, credible first step toward Chinese self-sufficiency in a category it has never mass-produced before — a genuine multi-year strategic risk even if not a 2026-2027 supply/demand issue.</t>
        </is>
      </c>
    </row>
    <row r="8" ht="70" customHeight="1">
      <c r="A8" s="17" t="inlineStr">
        <is>
          <t>2027-2028 capacity</t>
        </is>
      </c>
      <c r="B8" s="18" t="inlineStr">
        <is>
          <t>New capacity gives SK Hynix/Samsung/Micron room to keep growing into real, still-accelerating demand.</t>
        </is>
      </c>
      <c r="C8" s="19" t="inlineStr">
        <is>
          <t>Samsung, SK Hynix, Micron and Kioxia are all adding capacity simultaneously, due to reach volume in late 2027/2028 — right as hyperscaler capex growth may naturally decelerate off this year's exceptional base. The same setup that has ended every prior memory cycle.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2026-08-07T04:05:17Z</dcterms:created>
  <dcterms:modified xsi:type="dcterms:W3CDTF">2026-08-07T04:05:17Z</dcterms:modified>
</cp:coreProperties>
</file>